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hailLalPradhan\BC_OneDrive\British Council\RFP for Repair and Maintenance - General\NPL2\BSS\Generator Installation\Standard Templates\"/>
    </mc:Choice>
  </mc:AlternateContent>
  <xr:revisionPtr revIDLastSave="0" documentId="13_ncr:1_{C10B22B0-1ECE-446A-A28B-C1FF500E560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ricing Approac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2" l="1"/>
  <c r="H57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7" i="2"/>
  <c r="H8" i="2"/>
  <c r="H6" i="2"/>
  <c r="H60" i="2" s="1"/>
  <c r="H61" i="2" s="1"/>
  <c r="H62" i="2" s="1"/>
  <c r="D27" i="2"/>
  <c r="F60" i="2" l="1"/>
  <c r="F61" i="2" s="1"/>
  <c r="F62" i="2" s="1"/>
</calcChain>
</file>

<file path=xl/sharedStrings.xml><?xml version="1.0" encoding="utf-8"?>
<sst xmlns="http://schemas.openxmlformats.org/spreadsheetml/2006/main" count="121" uniqueCount="77">
  <si>
    <t>Amount</t>
  </si>
  <si>
    <t>Nos</t>
  </si>
  <si>
    <t>Description</t>
  </si>
  <si>
    <t>Units</t>
  </si>
  <si>
    <t>Quantity</t>
  </si>
  <si>
    <t>Rate</t>
  </si>
  <si>
    <t>Remarks</t>
  </si>
  <si>
    <t>Job</t>
  </si>
  <si>
    <t>Excavation Work for Foundation as per Drawing</t>
  </si>
  <si>
    <t>Cu.Mtr</t>
  </si>
  <si>
    <t>Cu. Mtr</t>
  </si>
  <si>
    <t>Formwork Shuttering for footings and slabs as per drawing</t>
  </si>
  <si>
    <t>Providing Binding Wires</t>
  </si>
  <si>
    <t>Backfilling</t>
  </si>
  <si>
    <t>PCC concrete (1:2:4) Work as per Drawing</t>
  </si>
  <si>
    <t>Providing and Fixing MS SHS Purlins(50*50*2mm)</t>
  </si>
  <si>
    <t>Providing and Fixing MS SHS Frame (50*50*2)</t>
  </si>
  <si>
    <t>Providing and Installing 10mm Cement Board for Wall</t>
  </si>
  <si>
    <t>Providing and Installing Doors of Size (1000*2100*70mm)</t>
  </si>
  <si>
    <t>Providng and Fixing Windows</t>
  </si>
  <si>
    <t>Sq. Mtr</t>
  </si>
  <si>
    <t>Kgs</t>
  </si>
  <si>
    <t>Providing and Laying 12mm Rebar as per Drawing for Slab</t>
  </si>
  <si>
    <t>Providing and Laying  Flat Brick Soiling as per Drawing</t>
  </si>
  <si>
    <t>Site Clearance dispose of rubbish</t>
  </si>
  <si>
    <t>Total Amount</t>
  </si>
  <si>
    <t>VAT 13%</t>
  </si>
  <si>
    <t>Grand Total</t>
  </si>
  <si>
    <t>Providing and Fixing MS Base plate  (200*200*8mm) for Post</t>
  </si>
  <si>
    <t>Providing and Installing Glass Wool in between Cement Board 50mm</t>
  </si>
  <si>
    <t xml:space="preserve">Providing and Fixing Cleat </t>
  </si>
  <si>
    <t>Providing and fixing 8mm Stiffner</t>
  </si>
  <si>
    <t>Providing and Fixing M20 Bolt For Base Plate</t>
  </si>
  <si>
    <t>Providing and Fixing M16 Bolts at Purlins and Cleat</t>
  </si>
  <si>
    <t>Providing and fixing Flashing</t>
  </si>
  <si>
    <t>Providing and Applying Polysulphide Sealant</t>
  </si>
  <si>
    <t>Providing and Installing Acoustic False Ceiling</t>
  </si>
  <si>
    <t>Providing and Laying DPC membrane 500 Gauge</t>
  </si>
  <si>
    <t>Providing M20 Concrete (1:1.5:3 RCC slab for Generator base)</t>
  </si>
  <si>
    <t>Providing and Applying Non Corrosive Paint on Post, Frames, Purlins and Rafters</t>
  </si>
  <si>
    <t>Providing and applying Painting in Flashing</t>
  </si>
  <si>
    <t>RM</t>
  </si>
  <si>
    <t>Providing and Installing Facia Board 200*19mm</t>
  </si>
  <si>
    <t xml:space="preserve">Supply and Installation of SDB-12 with 4* 16A SP MCB, 1*  20A RCBO </t>
  </si>
  <si>
    <t>Repair and Install ATS BOX</t>
  </si>
  <si>
    <t>Supply and Install 6/16 A Power Socket</t>
  </si>
  <si>
    <t>Supply and Install Light</t>
  </si>
  <si>
    <t>Relocation of Air Purifier with additional Duct Pipe</t>
  </si>
  <si>
    <t>Relocation of Generator to the site</t>
  </si>
  <si>
    <t>Providing and Laying  12 mm main Bars for Foundation</t>
  </si>
  <si>
    <t>Providing and Laying 8mm stirups</t>
  </si>
  <si>
    <t>c. Construction of Generator Shed</t>
  </si>
  <si>
    <r>
      <t xml:space="preserve">Providing 3 mm thick uPVC profile sheet roofing </t>
    </r>
    <r>
      <rPr>
        <b/>
        <u/>
        <sz val="11"/>
        <color theme="1"/>
        <rFont val="Arial"/>
        <family val="2"/>
      </rPr>
      <t>(</t>
    </r>
    <r>
      <rPr>
        <b/>
        <i/>
        <sz val="11"/>
        <color theme="1"/>
        <rFont val="Arial"/>
        <family val="2"/>
      </rPr>
      <t>Color Blue or Red</t>
    </r>
    <r>
      <rPr>
        <b/>
        <u/>
        <sz val="11"/>
        <color theme="1"/>
        <rFont val="Arial"/>
        <family val="2"/>
      </rPr>
      <t>)</t>
    </r>
    <r>
      <rPr>
        <sz val="11"/>
        <color theme="1"/>
        <rFont val="Arial"/>
        <family val="2"/>
      </rPr>
      <t xml:space="preserve"> as per drawing.</t>
    </r>
  </si>
  <si>
    <t xml:space="preserve"> </t>
  </si>
  <si>
    <t>Providing and Fixing MS SHS Rafters(50*50*2mm)</t>
  </si>
  <si>
    <t>Providing and Fixing MS SHS Post (75*75*3mm)</t>
  </si>
  <si>
    <t>Supply and Install Duct for Exhaust Fan</t>
  </si>
  <si>
    <t>a. AC and Air Purifier Relocation</t>
  </si>
  <si>
    <t>d. Painting</t>
  </si>
  <si>
    <t>e. Electrical works</t>
  </si>
  <si>
    <t>Providing and applying two coats of Paint with Primer in Cement Board Wall</t>
  </si>
  <si>
    <t>Providing and applying two coats of Paint with Primer in Doors</t>
  </si>
  <si>
    <t>The exhaust should be raised to a height of 5 m from ground level and directed towards the main road</t>
  </si>
  <si>
    <t>Site prepraration, secure temporary fencing and safety signs as per specification and instruction of British Council manager</t>
  </si>
  <si>
    <t>Supply and Install 200mm Dia Exhaust Fan  including switches</t>
  </si>
  <si>
    <t>IP 20, Indoor ceiling surface mounted with high transmitivity, 230-240V, 12W, 0.052A, 110 Lm/w, 3200-4000 K, 300x300mm including switches</t>
  </si>
  <si>
    <t>self contained single sided exit sign for wall/ ceiling mounting with 1 W LED for non maintained battery backup emergency lighting for 1 hours duration</t>
  </si>
  <si>
    <t>Providing and applying two coats of Paint with Primer in facia Board</t>
  </si>
  <si>
    <t>b. Site mobilisation and temporary works.</t>
  </si>
  <si>
    <t>Supply and Install Wire of different size and colour as per specification in drawing</t>
  </si>
  <si>
    <t>Relocation of AC outdoor Unit all works complete includng additional pipes and accessories required</t>
  </si>
  <si>
    <t>H&amp;S protocols to be followed and Method of statement of work to be submitted</t>
  </si>
  <si>
    <t>S. No.</t>
  </si>
  <si>
    <t>Adjustment of the existing railing to allow access to the generator shed from British Council and construction of steps as required and as per site instructions.</t>
  </si>
  <si>
    <t>f. Miscellaneous works</t>
  </si>
  <si>
    <t>ANNEX - 3 PRICING APPROACH</t>
  </si>
  <si>
    <t>For the generator shed construction and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</si>
</sst>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Tahoma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3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1" xfId="0" applyFont="1" applyBorder="1" applyAlignment="1">
      <alignment horizontal="left" vertical="top" wrapText="1"/>
    </xf>
    <xf numFmtId="164" fontId="2" fillId="0" borderId="1" xfId="1" applyFont="1" applyBorder="1" applyAlignment="1">
      <alignment horizontal="center" wrapText="1"/>
    </xf>
    <xf numFmtId="164" fontId="3" fillId="0" borderId="0" xfId="1" applyFont="1" applyAlignment="1">
      <alignment wrapText="1"/>
    </xf>
    <xf numFmtId="0" fontId="3" fillId="0" borderId="0" xfId="0" applyFont="1" applyAlignment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1" xfId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right" vertical="top"/>
    </xf>
    <xf numFmtId="164" fontId="3" fillId="0" borderId="1" xfId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right" vertical="top" wrapText="1"/>
    </xf>
    <xf numFmtId="164" fontId="3" fillId="0" borderId="1" xfId="1" applyFont="1" applyBorder="1" applyAlignment="1">
      <alignment vertical="top" wrapText="1"/>
    </xf>
    <xf numFmtId="164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2" fontId="3" fillId="0" borderId="1" xfId="1" applyNumberFormat="1" applyFont="1" applyBorder="1" applyAlignment="1">
      <alignment horizontal="right" vertical="top" wrapText="1"/>
    </xf>
    <xf numFmtId="164" fontId="2" fillId="0" borderId="1" xfId="1" applyFont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1" applyNumberFormat="1" applyFont="1" applyBorder="1" applyAlignment="1">
      <alignment horizontal="right" vertical="top" wrapText="1"/>
    </xf>
    <xf numFmtId="164" fontId="4" fillId="0" borderId="1" xfId="1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showWhiteSpace="0" zoomScale="85" zoomScaleNormal="85" workbookViewId="0">
      <selection activeCell="I10" sqref="I10"/>
    </sheetView>
  </sheetViews>
  <sheetFormatPr defaultRowHeight="14.25" x14ac:dyDescent="0.2"/>
  <cols>
    <col min="1" max="1" width="8.5703125" style="9" bestFit="1" customWidth="1"/>
    <col min="2" max="2" width="38.7109375" style="1" customWidth="1"/>
    <col min="3" max="3" width="7.7109375" style="1" bestFit="1" customWidth="1"/>
    <col min="4" max="4" width="12.28515625" style="7" customWidth="1"/>
    <col min="5" max="5" width="13.140625" style="13" hidden="1" customWidth="1"/>
    <col min="6" max="6" width="14.140625" style="1" hidden="1" customWidth="1"/>
    <col min="7" max="8" width="14.140625" style="1" customWidth="1"/>
    <col min="9" max="9" width="17.85546875" style="1" customWidth="1"/>
    <col min="10" max="11" width="12.85546875" style="1" bestFit="1" customWidth="1"/>
    <col min="12" max="12" width="9.5703125" style="1" bestFit="1" customWidth="1"/>
    <col min="13" max="13" width="11.28515625" style="1" bestFit="1" customWidth="1"/>
    <col min="14" max="14" width="12.42578125" style="1" bestFit="1" customWidth="1"/>
    <col min="15" max="17" width="10.5703125" style="1" bestFit="1" customWidth="1"/>
    <col min="18" max="18" width="9.85546875" style="1" bestFit="1" customWidth="1"/>
    <col min="19" max="19" width="9.42578125" style="1" bestFit="1" customWidth="1"/>
    <col min="20" max="16384" width="9.140625" style="1"/>
  </cols>
  <sheetData>
    <row r="1" spans="1:9" ht="18" x14ac:dyDescent="0.25">
      <c r="A1" s="35" t="s">
        <v>75</v>
      </c>
      <c r="B1" s="35"/>
      <c r="C1" s="35"/>
      <c r="D1" s="35"/>
      <c r="E1" s="35"/>
      <c r="F1" s="35"/>
      <c r="G1" s="35"/>
      <c r="H1" s="35"/>
      <c r="I1" s="35"/>
    </row>
    <row r="2" spans="1:9" ht="18" x14ac:dyDescent="0.25">
      <c r="A2" s="36" t="s">
        <v>76</v>
      </c>
      <c r="B2" s="36"/>
      <c r="C2" s="36"/>
      <c r="D2" s="36"/>
      <c r="E2" s="36"/>
      <c r="F2" s="36"/>
      <c r="G2" s="36"/>
      <c r="H2" s="36"/>
      <c r="I2" s="36"/>
    </row>
    <row r="3" spans="1:9" ht="15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9" ht="20.25" customHeight="1" x14ac:dyDescent="0.25">
      <c r="A4" s="6" t="s">
        <v>72</v>
      </c>
      <c r="B4" s="6" t="s">
        <v>2</v>
      </c>
      <c r="C4" s="6" t="s">
        <v>3</v>
      </c>
      <c r="D4" s="41" t="s">
        <v>4</v>
      </c>
      <c r="E4" s="12" t="s">
        <v>5</v>
      </c>
      <c r="F4" s="6" t="s">
        <v>0</v>
      </c>
      <c r="G4" s="6" t="s">
        <v>5</v>
      </c>
      <c r="H4" s="6" t="s">
        <v>0</v>
      </c>
      <c r="I4" s="6" t="s">
        <v>6</v>
      </c>
    </row>
    <row r="5" spans="1:9" s="3" customFormat="1" ht="20.25" customHeight="1" x14ac:dyDescent="0.25">
      <c r="A5" s="39" t="s">
        <v>57</v>
      </c>
      <c r="B5" s="39"/>
      <c r="C5" s="16"/>
      <c r="D5" s="17"/>
      <c r="E5" s="18"/>
      <c r="F5" s="19"/>
      <c r="G5" s="19"/>
      <c r="H5" s="19"/>
      <c r="I5" s="6"/>
    </row>
    <row r="6" spans="1:9" s="14" customFormat="1" ht="42.75" x14ac:dyDescent="0.2">
      <c r="A6" s="20">
        <v>1</v>
      </c>
      <c r="B6" s="11" t="s">
        <v>70</v>
      </c>
      <c r="C6" s="20" t="s">
        <v>7</v>
      </c>
      <c r="D6" s="21">
        <v>2</v>
      </c>
      <c r="E6" s="22"/>
      <c r="F6" s="23"/>
      <c r="G6" s="23"/>
      <c r="H6" s="23">
        <f>G6*D6</f>
        <v>0</v>
      </c>
      <c r="I6" s="5"/>
    </row>
    <row r="7" spans="1:9" ht="71.25" x14ac:dyDescent="0.2">
      <c r="A7" s="24">
        <v>2</v>
      </c>
      <c r="B7" s="15" t="s">
        <v>48</v>
      </c>
      <c r="C7" s="24" t="s">
        <v>7</v>
      </c>
      <c r="D7" s="25">
        <v>1</v>
      </c>
      <c r="E7" s="26"/>
      <c r="F7" s="19"/>
      <c r="G7" s="19"/>
      <c r="H7" s="23">
        <f t="shared" ref="H7:H10" si="0">G7*D7</f>
        <v>0</v>
      </c>
      <c r="I7" s="4" t="s">
        <v>71</v>
      </c>
    </row>
    <row r="8" spans="1:9" ht="28.5" x14ac:dyDescent="0.2">
      <c r="A8" s="24">
        <v>3</v>
      </c>
      <c r="B8" s="11" t="s">
        <v>47</v>
      </c>
      <c r="C8" s="24" t="s">
        <v>7</v>
      </c>
      <c r="D8" s="25">
        <v>1</v>
      </c>
      <c r="E8" s="27"/>
      <c r="F8" s="19"/>
      <c r="G8" s="19"/>
      <c r="H8" s="23">
        <f t="shared" si="0"/>
        <v>0</v>
      </c>
      <c r="I8" s="5"/>
    </row>
    <row r="9" spans="1:9" ht="20.25" customHeight="1" x14ac:dyDescent="0.25">
      <c r="A9" s="39" t="s">
        <v>68</v>
      </c>
      <c r="B9" s="39"/>
      <c r="C9" s="16"/>
      <c r="D9" s="17"/>
      <c r="E9" s="18"/>
      <c r="F9" s="19"/>
      <c r="G9" s="19"/>
      <c r="H9" s="19"/>
      <c r="I9" s="6"/>
    </row>
    <row r="10" spans="1:9" ht="57" x14ac:dyDescent="0.2">
      <c r="A10" s="24">
        <v>1</v>
      </c>
      <c r="B10" s="15" t="s">
        <v>63</v>
      </c>
      <c r="C10" s="24" t="s">
        <v>7</v>
      </c>
      <c r="D10" s="29">
        <v>1</v>
      </c>
      <c r="E10" s="27"/>
      <c r="F10" s="19"/>
      <c r="G10" s="19"/>
      <c r="H10" s="23">
        <f t="shared" si="0"/>
        <v>0</v>
      </c>
      <c r="I10" s="5"/>
    </row>
    <row r="11" spans="1:9" s="3" customFormat="1" ht="15" x14ac:dyDescent="0.25">
      <c r="A11" s="39" t="s">
        <v>51</v>
      </c>
      <c r="B11" s="39"/>
      <c r="C11" s="16"/>
      <c r="D11" s="17"/>
      <c r="E11" s="30"/>
      <c r="F11" s="19"/>
      <c r="G11" s="19"/>
      <c r="H11" s="19"/>
      <c r="I11" s="2"/>
    </row>
    <row r="12" spans="1:9" ht="28.5" x14ac:dyDescent="0.2">
      <c r="A12" s="24">
        <v>1</v>
      </c>
      <c r="B12" s="15" t="s">
        <v>8</v>
      </c>
      <c r="C12" s="24" t="s">
        <v>9</v>
      </c>
      <c r="D12" s="31">
        <v>5.2759999999999998</v>
      </c>
      <c r="E12" s="26"/>
      <c r="F12" s="19"/>
      <c r="G12" s="19"/>
      <c r="H12" s="23">
        <f t="shared" ref="H12:H41" si="1">G12*D12</f>
        <v>0</v>
      </c>
      <c r="I12" s="4"/>
    </row>
    <row r="13" spans="1:9" ht="28.5" x14ac:dyDescent="0.2">
      <c r="A13" s="24">
        <v>2</v>
      </c>
      <c r="B13" s="15" t="s">
        <v>23</v>
      </c>
      <c r="C13" s="24" t="s">
        <v>10</v>
      </c>
      <c r="D13" s="31">
        <v>1.8440000000000001</v>
      </c>
      <c r="E13" s="26"/>
      <c r="F13" s="19"/>
      <c r="G13" s="19"/>
      <c r="H13" s="23">
        <f t="shared" si="1"/>
        <v>0</v>
      </c>
      <c r="I13" s="4"/>
    </row>
    <row r="14" spans="1:9" ht="28.5" x14ac:dyDescent="0.2">
      <c r="A14" s="24">
        <v>3</v>
      </c>
      <c r="B14" s="15" t="s">
        <v>14</v>
      </c>
      <c r="C14" s="24" t="s">
        <v>10</v>
      </c>
      <c r="D14" s="31">
        <v>1.833</v>
      </c>
      <c r="E14" s="26"/>
      <c r="F14" s="19"/>
      <c r="G14" s="19"/>
      <c r="H14" s="23">
        <f t="shared" si="1"/>
        <v>0</v>
      </c>
      <c r="I14" s="4"/>
    </row>
    <row r="15" spans="1:9" ht="28.5" x14ac:dyDescent="0.2">
      <c r="A15" s="24">
        <v>4</v>
      </c>
      <c r="B15" s="15" t="s">
        <v>37</v>
      </c>
      <c r="C15" s="24" t="s">
        <v>20</v>
      </c>
      <c r="D15" s="25">
        <v>19.38</v>
      </c>
      <c r="E15" s="26"/>
      <c r="F15" s="19"/>
      <c r="G15" s="19"/>
      <c r="H15" s="23">
        <f t="shared" si="1"/>
        <v>0</v>
      </c>
      <c r="I15" s="4"/>
    </row>
    <row r="16" spans="1:9" ht="28.5" x14ac:dyDescent="0.2">
      <c r="A16" s="24">
        <v>5</v>
      </c>
      <c r="B16" s="15" t="s">
        <v>11</v>
      </c>
      <c r="C16" s="24" t="s">
        <v>20</v>
      </c>
      <c r="D16" s="25">
        <v>8.8699999999999992</v>
      </c>
      <c r="E16" s="26"/>
      <c r="F16" s="19"/>
      <c r="G16" s="19"/>
      <c r="H16" s="23">
        <f t="shared" si="1"/>
        <v>0</v>
      </c>
      <c r="I16" s="4"/>
    </row>
    <row r="17" spans="1:9" ht="28.5" x14ac:dyDescent="0.2">
      <c r="A17" s="24">
        <v>6</v>
      </c>
      <c r="B17" s="15" t="s">
        <v>22</v>
      </c>
      <c r="C17" s="24" t="s">
        <v>21</v>
      </c>
      <c r="D17" s="25">
        <v>190.1</v>
      </c>
      <c r="E17" s="26"/>
      <c r="F17" s="19"/>
      <c r="G17" s="19"/>
      <c r="H17" s="23">
        <f t="shared" si="1"/>
        <v>0</v>
      </c>
      <c r="I17" s="4"/>
    </row>
    <row r="18" spans="1:9" ht="28.5" x14ac:dyDescent="0.2">
      <c r="A18" s="24">
        <v>7</v>
      </c>
      <c r="B18" s="15" t="s">
        <v>49</v>
      </c>
      <c r="C18" s="24" t="s">
        <v>21</v>
      </c>
      <c r="D18" s="25">
        <v>40.54</v>
      </c>
      <c r="E18" s="26"/>
      <c r="F18" s="19"/>
      <c r="G18" s="19"/>
      <c r="H18" s="23">
        <f t="shared" si="1"/>
        <v>0</v>
      </c>
      <c r="I18" s="4"/>
    </row>
    <row r="19" spans="1:9" x14ac:dyDescent="0.2">
      <c r="A19" s="24">
        <v>8</v>
      </c>
      <c r="B19" s="15" t="s">
        <v>50</v>
      </c>
      <c r="C19" s="24" t="s">
        <v>21</v>
      </c>
      <c r="D19" s="25">
        <v>35.799999999999997</v>
      </c>
      <c r="E19" s="26"/>
      <c r="F19" s="19"/>
      <c r="G19" s="19"/>
      <c r="H19" s="23">
        <f t="shared" si="1"/>
        <v>0</v>
      </c>
      <c r="I19" s="4"/>
    </row>
    <row r="20" spans="1:9" x14ac:dyDescent="0.2">
      <c r="A20" s="24">
        <v>9</v>
      </c>
      <c r="B20" s="15" t="s">
        <v>12</v>
      </c>
      <c r="C20" s="24" t="s">
        <v>21</v>
      </c>
      <c r="D20" s="25">
        <v>3.47</v>
      </c>
      <c r="E20" s="26"/>
      <c r="F20" s="19"/>
      <c r="G20" s="19"/>
      <c r="H20" s="23">
        <f t="shared" si="1"/>
        <v>0</v>
      </c>
      <c r="I20" s="4"/>
    </row>
    <row r="21" spans="1:9" ht="28.5" x14ac:dyDescent="0.2">
      <c r="A21" s="24">
        <v>10</v>
      </c>
      <c r="B21" s="15" t="s">
        <v>38</v>
      </c>
      <c r="C21" s="24" t="s">
        <v>10</v>
      </c>
      <c r="D21" s="25">
        <v>2.84</v>
      </c>
      <c r="E21" s="26"/>
      <c r="F21" s="19"/>
      <c r="G21" s="19"/>
      <c r="H21" s="23">
        <f t="shared" si="1"/>
        <v>0</v>
      </c>
      <c r="I21" s="4"/>
    </row>
    <row r="22" spans="1:9" x14ac:dyDescent="0.2">
      <c r="A22" s="24">
        <v>11</v>
      </c>
      <c r="B22" s="15" t="s">
        <v>13</v>
      </c>
      <c r="C22" s="24" t="s">
        <v>10</v>
      </c>
      <c r="D22" s="25">
        <v>1</v>
      </c>
      <c r="E22" s="26"/>
      <c r="F22" s="19"/>
      <c r="G22" s="19"/>
      <c r="H22" s="23">
        <f t="shared" si="1"/>
        <v>0</v>
      </c>
      <c r="I22" s="4"/>
    </row>
    <row r="23" spans="1:9" ht="28.5" x14ac:dyDescent="0.2">
      <c r="A23" s="24">
        <v>12</v>
      </c>
      <c r="B23" s="15" t="s">
        <v>28</v>
      </c>
      <c r="C23" s="24" t="s">
        <v>1</v>
      </c>
      <c r="D23" s="29">
        <v>24</v>
      </c>
      <c r="E23" s="26"/>
      <c r="F23" s="19"/>
      <c r="G23" s="19"/>
      <c r="H23" s="23">
        <f t="shared" si="1"/>
        <v>0</v>
      </c>
      <c r="I23" s="4"/>
    </row>
    <row r="24" spans="1:9" ht="28.5" x14ac:dyDescent="0.2">
      <c r="A24" s="24">
        <v>13</v>
      </c>
      <c r="B24" s="15" t="s">
        <v>32</v>
      </c>
      <c r="C24" s="24" t="s">
        <v>1</v>
      </c>
      <c r="D24" s="25">
        <v>24</v>
      </c>
      <c r="E24" s="26"/>
      <c r="F24" s="19"/>
      <c r="G24" s="19"/>
      <c r="H24" s="23">
        <f t="shared" si="1"/>
        <v>0</v>
      </c>
      <c r="I24" s="4"/>
    </row>
    <row r="25" spans="1:9" ht="28.5" x14ac:dyDescent="0.2">
      <c r="A25" s="24">
        <v>14</v>
      </c>
      <c r="B25" s="15" t="s">
        <v>55</v>
      </c>
      <c r="C25" s="24" t="s">
        <v>21</v>
      </c>
      <c r="D25" s="25">
        <v>111.42</v>
      </c>
      <c r="E25" s="26"/>
      <c r="F25" s="19"/>
      <c r="G25" s="19"/>
      <c r="H25" s="23">
        <f t="shared" si="1"/>
        <v>0</v>
      </c>
      <c r="I25" s="4"/>
    </row>
    <row r="26" spans="1:9" x14ac:dyDescent="0.2">
      <c r="A26" s="24">
        <v>15</v>
      </c>
      <c r="B26" s="15" t="s">
        <v>31</v>
      </c>
      <c r="C26" s="24" t="s">
        <v>1</v>
      </c>
      <c r="D26" s="25">
        <v>6</v>
      </c>
      <c r="E26" s="26"/>
      <c r="F26" s="19"/>
      <c r="G26" s="19"/>
      <c r="H26" s="23">
        <f t="shared" si="1"/>
        <v>0</v>
      </c>
      <c r="I26" s="4"/>
    </row>
    <row r="27" spans="1:9" ht="28.5" x14ac:dyDescent="0.2">
      <c r="A27" s="24">
        <v>16</v>
      </c>
      <c r="B27" s="15" t="s">
        <v>54</v>
      </c>
      <c r="C27" s="24" t="s">
        <v>21</v>
      </c>
      <c r="D27" s="25">
        <f>2*6*3.08</f>
        <v>36.96</v>
      </c>
      <c r="E27" s="26"/>
      <c r="F27" s="19"/>
      <c r="G27" s="19"/>
      <c r="H27" s="23">
        <f t="shared" si="1"/>
        <v>0</v>
      </c>
      <c r="I27" s="4"/>
    </row>
    <row r="28" spans="1:9" ht="28.5" x14ac:dyDescent="0.2">
      <c r="A28" s="24">
        <v>17</v>
      </c>
      <c r="B28" s="15" t="s">
        <v>33</v>
      </c>
      <c r="C28" s="24" t="s">
        <v>1</v>
      </c>
      <c r="D28" s="25">
        <v>30</v>
      </c>
      <c r="E28" s="26"/>
      <c r="F28" s="19"/>
      <c r="G28" s="19"/>
      <c r="H28" s="23">
        <f t="shared" si="1"/>
        <v>0</v>
      </c>
      <c r="I28" s="4"/>
    </row>
    <row r="29" spans="1:9" x14ac:dyDescent="0.2">
      <c r="A29" s="24">
        <v>18</v>
      </c>
      <c r="B29" s="15" t="s">
        <v>30</v>
      </c>
      <c r="C29" s="24" t="s">
        <v>1</v>
      </c>
      <c r="D29" s="25">
        <v>15</v>
      </c>
      <c r="E29" s="26"/>
      <c r="F29" s="19"/>
      <c r="G29" s="19"/>
      <c r="H29" s="23">
        <f t="shared" si="1"/>
        <v>0</v>
      </c>
      <c r="I29" s="4"/>
    </row>
    <row r="30" spans="1:9" ht="28.5" x14ac:dyDescent="0.2">
      <c r="A30" s="24">
        <v>19</v>
      </c>
      <c r="B30" s="15" t="s">
        <v>15</v>
      </c>
      <c r="C30" s="24" t="s">
        <v>21</v>
      </c>
      <c r="D30" s="25">
        <v>92.4</v>
      </c>
      <c r="E30" s="26"/>
      <c r="F30" s="19"/>
      <c r="G30" s="19"/>
      <c r="H30" s="23">
        <f t="shared" si="1"/>
        <v>0</v>
      </c>
      <c r="I30" s="4"/>
    </row>
    <row r="31" spans="1:9" ht="28.5" x14ac:dyDescent="0.2">
      <c r="A31" s="24">
        <v>20</v>
      </c>
      <c r="B31" s="15" t="s">
        <v>16</v>
      </c>
      <c r="C31" s="24" t="s">
        <v>21</v>
      </c>
      <c r="D31" s="25">
        <v>314.16000000000003</v>
      </c>
      <c r="E31" s="26"/>
      <c r="F31" s="19"/>
      <c r="G31" s="19"/>
      <c r="H31" s="23">
        <f t="shared" si="1"/>
        <v>0</v>
      </c>
      <c r="I31" s="4"/>
    </row>
    <row r="32" spans="1:9" ht="15" x14ac:dyDescent="0.2">
      <c r="A32" s="24">
        <v>21</v>
      </c>
      <c r="B32" s="28" t="s">
        <v>52</v>
      </c>
      <c r="C32" s="24" t="s">
        <v>20</v>
      </c>
      <c r="D32" s="25">
        <v>22.66</v>
      </c>
      <c r="E32" s="26"/>
      <c r="F32" s="19"/>
      <c r="G32" s="19"/>
      <c r="H32" s="23">
        <f t="shared" si="1"/>
        <v>0</v>
      </c>
      <c r="I32" s="4"/>
    </row>
    <row r="33" spans="1:9" ht="28.5" x14ac:dyDescent="0.2">
      <c r="A33" s="24">
        <v>22</v>
      </c>
      <c r="B33" s="15" t="s">
        <v>17</v>
      </c>
      <c r="C33" s="24" t="s">
        <v>20</v>
      </c>
      <c r="D33" s="25">
        <v>95.14</v>
      </c>
      <c r="E33" s="26"/>
      <c r="F33" s="19"/>
      <c r="G33" s="19"/>
      <c r="H33" s="23">
        <f t="shared" si="1"/>
        <v>0</v>
      </c>
      <c r="I33" s="4"/>
    </row>
    <row r="34" spans="1:9" ht="28.5" x14ac:dyDescent="0.2">
      <c r="A34" s="24">
        <v>23</v>
      </c>
      <c r="B34" s="15" t="s">
        <v>29</v>
      </c>
      <c r="C34" s="24" t="s">
        <v>20</v>
      </c>
      <c r="D34" s="29">
        <v>95.132999999999996</v>
      </c>
      <c r="E34" s="26"/>
      <c r="F34" s="19"/>
      <c r="G34" s="19"/>
      <c r="H34" s="23">
        <f t="shared" si="1"/>
        <v>0</v>
      </c>
      <c r="I34" s="4"/>
    </row>
    <row r="35" spans="1:9" ht="28.5" x14ac:dyDescent="0.2">
      <c r="A35" s="24">
        <v>24</v>
      </c>
      <c r="B35" s="15" t="s">
        <v>18</v>
      </c>
      <c r="C35" s="24" t="s">
        <v>1</v>
      </c>
      <c r="D35" s="29">
        <v>2</v>
      </c>
      <c r="E35" s="26"/>
      <c r="F35" s="19"/>
      <c r="G35" s="19"/>
      <c r="H35" s="23">
        <f t="shared" si="1"/>
        <v>0</v>
      </c>
      <c r="I35" s="4"/>
    </row>
    <row r="36" spans="1:9" x14ac:dyDescent="0.2">
      <c r="A36" s="24">
        <v>25</v>
      </c>
      <c r="B36" s="15" t="s">
        <v>19</v>
      </c>
      <c r="C36" s="24" t="s">
        <v>1</v>
      </c>
      <c r="D36" s="29">
        <v>4</v>
      </c>
      <c r="E36" s="26"/>
      <c r="F36" s="19"/>
      <c r="G36" s="19"/>
      <c r="H36" s="23">
        <f t="shared" si="1"/>
        <v>0</v>
      </c>
      <c r="I36" s="4"/>
    </row>
    <row r="37" spans="1:9" x14ac:dyDescent="0.2">
      <c r="A37" s="24">
        <v>26</v>
      </c>
      <c r="B37" s="15" t="s">
        <v>34</v>
      </c>
      <c r="C37" s="24" t="s">
        <v>41</v>
      </c>
      <c r="D37" s="29">
        <v>6</v>
      </c>
      <c r="E37" s="26"/>
      <c r="F37" s="19"/>
      <c r="G37" s="19"/>
      <c r="H37" s="23">
        <f t="shared" si="1"/>
        <v>0</v>
      </c>
      <c r="I37" s="4"/>
    </row>
    <row r="38" spans="1:9" ht="28.5" x14ac:dyDescent="0.2">
      <c r="A38" s="24">
        <v>27</v>
      </c>
      <c r="B38" s="15" t="s">
        <v>35</v>
      </c>
      <c r="C38" s="24" t="s">
        <v>21</v>
      </c>
      <c r="D38" s="29">
        <v>3</v>
      </c>
      <c r="E38" s="26"/>
      <c r="F38" s="19"/>
      <c r="G38" s="19"/>
      <c r="H38" s="23">
        <f t="shared" si="1"/>
        <v>0</v>
      </c>
      <c r="I38" s="4"/>
    </row>
    <row r="39" spans="1:9" ht="28.5" x14ac:dyDescent="0.2">
      <c r="A39" s="24">
        <v>28</v>
      </c>
      <c r="B39" s="15" t="s">
        <v>36</v>
      </c>
      <c r="C39" s="24" t="s">
        <v>20</v>
      </c>
      <c r="D39" s="29">
        <v>21.45</v>
      </c>
      <c r="E39" s="26"/>
      <c r="F39" s="19"/>
      <c r="G39" s="19"/>
      <c r="H39" s="23">
        <f t="shared" si="1"/>
        <v>0</v>
      </c>
      <c r="I39" s="4"/>
    </row>
    <row r="40" spans="1:9" ht="99.75" x14ac:dyDescent="0.2">
      <c r="A40" s="24">
        <v>29</v>
      </c>
      <c r="B40" s="15" t="s">
        <v>56</v>
      </c>
      <c r="C40" s="24" t="s">
        <v>7</v>
      </c>
      <c r="D40" s="29">
        <v>1</v>
      </c>
      <c r="E40" s="26"/>
      <c r="F40" s="19"/>
      <c r="G40" s="19"/>
      <c r="H40" s="23">
        <f t="shared" si="1"/>
        <v>0</v>
      </c>
      <c r="I40" s="4" t="s">
        <v>62</v>
      </c>
    </row>
    <row r="41" spans="1:9" ht="28.5" x14ac:dyDescent="0.2">
      <c r="A41" s="24">
        <v>30</v>
      </c>
      <c r="B41" s="15" t="s">
        <v>42</v>
      </c>
      <c r="C41" s="24" t="s">
        <v>41</v>
      </c>
      <c r="D41" s="29">
        <v>12.874000000000001</v>
      </c>
      <c r="E41" s="26"/>
      <c r="F41" s="19"/>
      <c r="G41" s="19"/>
      <c r="H41" s="23">
        <f t="shared" si="1"/>
        <v>0</v>
      </c>
      <c r="I41" s="4"/>
    </row>
    <row r="42" spans="1:9" ht="15" x14ac:dyDescent="0.2">
      <c r="A42" s="39" t="s">
        <v>58</v>
      </c>
      <c r="B42" s="39"/>
      <c r="C42" s="24"/>
      <c r="D42" s="29"/>
      <c r="E42" s="26"/>
      <c r="F42" s="19"/>
      <c r="G42" s="19"/>
      <c r="H42" s="19"/>
      <c r="I42" s="4"/>
    </row>
    <row r="43" spans="1:9" ht="42.75" x14ac:dyDescent="0.2">
      <c r="A43" s="24">
        <v>1</v>
      </c>
      <c r="B43" s="11" t="s">
        <v>39</v>
      </c>
      <c r="C43" s="24" t="s">
        <v>41</v>
      </c>
      <c r="D43" s="29">
        <v>282</v>
      </c>
      <c r="E43" s="26"/>
      <c r="F43" s="19"/>
      <c r="G43" s="19"/>
      <c r="H43" s="23">
        <f t="shared" ref="H43:H59" si="2">G43*D43</f>
        <v>0</v>
      </c>
      <c r="I43" s="4"/>
    </row>
    <row r="44" spans="1:9" ht="28.5" x14ac:dyDescent="0.2">
      <c r="A44" s="24">
        <v>2</v>
      </c>
      <c r="B44" s="11" t="s">
        <v>40</v>
      </c>
      <c r="C44" s="24" t="s">
        <v>20</v>
      </c>
      <c r="D44" s="29">
        <v>0.6</v>
      </c>
      <c r="E44" s="26"/>
      <c r="F44" s="19"/>
      <c r="G44" s="19"/>
      <c r="H44" s="23">
        <f t="shared" si="2"/>
        <v>0</v>
      </c>
      <c r="I44" s="4"/>
    </row>
    <row r="45" spans="1:9" ht="42.75" x14ac:dyDescent="0.2">
      <c r="A45" s="24">
        <v>3</v>
      </c>
      <c r="B45" s="11" t="s">
        <v>60</v>
      </c>
      <c r="C45" s="24" t="s">
        <v>20</v>
      </c>
      <c r="D45" s="29">
        <v>61.23</v>
      </c>
      <c r="E45" s="26"/>
      <c r="F45" s="19"/>
      <c r="G45" s="19"/>
      <c r="H45" s="23">
        <f t="shared" si="2"/>
        <v>0</v>
      </c>
      <c r="I45" s="4"/>
    </row>
    <row r="46" spans="1:9" ht="28.5" x14ac:dyDescent="0.2">
      <c r="A46" s="24">
        <v>4</v>
      </c>
      <c r="B46" s="11" t="s">
        <v>67</v>
      </c>
      <c r="C46" s="24" t="s">
        <v>20</v>
      </c>
      <c r="D46" s="29">
        <v>2.57</v>
      </c>
      <c r="E46" s="26"/>
      <c r="F46" s="19"/>
      <c r="G46" s="19"/>
      <c r="H46" s="23">
        <f t="shared" si="2"/>
        <v>0</v>
      </c>
      <c r="I46" s="4"/>
    </row>
    <row r="47" spans="1:9" ht="28.5" x14ac:dyDescent="0.2">
      <c r="A47" s="24">
        <v>5</v>
      </c>
      <c r="B47" s="11" t="s">
        <v>61</v>
      </c>
      <c r="C47" s="24" t="s">
        <v>20</v>
      </c>
      <c r="D47" s="29">
        <v>8.4</v>
      </c>
      <c r="E47" s="26"/>
      <c r="F47" s="19"/>
      <c r="G47" s="19"/>
      <c r="H47" s="23">
        <f t="shared" si="2"/>
        <v>0</v>
      </c>
      <c r="I47" s="4"/>
    </row>
    <row r="48" spans="1:9" s="8" customFormat="1" ht="15" x14ac:dyDescent="0.25">
      <c r="A48" s="39" t="s">
        <v>59</v>
      </c>
      <c r="B48" s="39"/>
      <c r="C48" s="32"/>
      <c r="D48" s="33"/>
      <c r="E48" s="34"/>
      <c r="F48" s="19"/>
      <c r="G48" s="19"/>
      <c r="H48" s="23"/>
      <c r="I48" s="42"/>
    </row>
    <row r="49" spans="1:16" ht="28.5" x14ac:dyDescent="0.2">
      <c r="A49" s="24">
        <v>1</v>
      </c>
      <c r="B49" s="11" t="s">
        <v>43</v>
      </c>
      <c r="C49" s="24" t="s">
        <v>1</v>
      </c>
      <c r="D49" s="29">
        <v>1</v>
      </c>
      <c r="E49" s="26"/>
      <c r="F49" s="19"/>
      <c r="G49" s="19"/>
      <c r="H49" s="23">
        <f t="shared" si="2"/>
        <v>0</v>
      </c>
      <c r="I49" s="4"/>
    </row>
    <row r="50" spans="1:16" ht="28.5" x14ac:dyDescent="0.2">
      <c r="A50" s="24">
        <v>2</v>
      </c>
      <c r="B50" s="15" t="s">
        <v>64</v>
      </c>
      <c r="C50" s="24" t="s">
        <v>1</v>
      </c>
      <c r="D50" s="29">
        <v>2</v>
      </c>
      <c r="E50" s="26"/>
      <c r="F50" s="19"/>
      <c r="G50" s="19"/>
      <c r="H50" s="23">
        <f t="shared" si="2"/>
        <v>0</v>
      </c>
      <c r="I50" s="4"/>
    </row>
    <row r="51" spans="1:16" x14ac:dyDescent="0.2">
      <c r="A51" s="24">
        <v>3</v>
      </c>
      <c r="B51" s="15" t="s">
        <v>45</v>
      </c>
      <c r="C51" s="24" t="s">
        <v>1</v>
      </c>
      <c r="D51" s="29">
        <v>2</v>
      </c>
      <c r="E51" s="26"/>
      <c r="F51" s="19"/>
      <c r="G51" s="19"/>
      <c r="H51" s="23">
        <f t="shared" si="2"/>
        <v>0</v>
      </c>
      <c r="I51" s="4"/>
    </row>
    <row r="52" spans="1:16" ht="57" x14ac:dyDescent="0.2">
      <c r="A52" s="24">
        <v>4</v>
      </c>
      <c r="B52" s="15" t="s">
        <v>65</v>
      </c>
      <c r="C52" s="24" t="s">
        <v>1</v>
      </c>
      <c r="D52" s="29">
        <v>2</v>
      </c>
      <c r="E52" s="26"/>
      <c r="F52" s="19"/>
      <c r="G52" s="19"/>
      <c r="H52" s="23">
        <f t="shared" si="2"/>
        <v>0</v>
      </c>
      <c r="I52" s="4"/>
    </row>
    <row r="53" spans="1:16" ht="51" x14ac:dyDescent="0.2">
      <c r="A53" s="24">
        <v>5</v>
      </c>
      <c r="B53" s="43" t="s">
        <v>66</v>
      </c>
      <c r="C53" s="24" t="s">
        <v>1</v>
      </c>
      <c r="D53" s="29">
        <v>1</v>
      </c>
      <c r="E53" s="26"/>
      <c r="F53" s="19"/>
      <c r="G53" s="19"/>
      <c r="H53" s="23">
        <f t="shared" si="2"/>
        <v>0</v>
      </c>
      <c r="I53" s="4"/>
    </row>
    <row r="54" spans="1:16" x14ac:dyDescent="0.2">
      <c r="A54" s="24">
        <v>6</v>
      </c>
      <c r="B54" s="15" t="s">
        <v>44</v>
      </c>
      <c r="C54" s="24" t="s">
        <v>7</v>
      </c>
      <c r="D54" s="29">
        <v>1</v>
      </c>
      <c r="E54" s="26"/>
      <c r="F54" s="19"/>
      <c r="G54" s="19"/>
      <c r="H54" s="23">
        <f t="shared" si="2"/>
        <v>0</v>
      </c>
      <c r="I54" s="4"/>
    </row>
    <row r="55" spans="1:16" x14ac:dyDescent="0.2">
      <c r="A55" s="24">
        <v>7</v>
      </c>
      <c r="B55" s="15" t="s">
        <v>46</v>
      </c>
      <c r="C55" s="24" t="s">
        <v>1</v>
      </c>
      <c r="D55" s="29">
        <v>2</v>
      </c>
      <c r="E55" s="26"/>
      <c r="F55" s="19"/>
      <c r="G55" s="19"/>
      <c r="H55" s="23">
        <f t="shared" si="2"/>
        <v>0</v>
      </c>
      <c r="I55" s="4"/>
    </row>
    <row r="56" spans="1:16" ht="42.75" x14ac:dyDescent="0.25">
      <c r="A56" s="24">
        <v>8</v>
      </c>
      <c r="B56" s="15" t="s">
        <v>69</v>
      </c>
      <c r="C56" s="24" t="s">
        <v>7</v>
      </c>
      <c r="D56" s="29">
        <v>1</v>
      </c>
      <c r="E56" s="26"/>
      <c r="F56" s="19"/>
      <c r="G56" s="19"/>
      <c r="H56" s="23">
        <f t="shared" si="2"/>
        <v>0</v>
      </c>
      <c r="I56" s="44"/>
      <c r="L56" s="8"/>
      <c r="M56" s="8"/>
    </row>
    <row r="57" spans="1:16" x14ac:dyDescent="0.2">
      <c r="A57" s="24">
        <v>9</v>
      </c>
      <c r="B57" s="15" t="s">
        <v>24</v>
      </c>
      <c r="C57" s="24" t="s">
        <v>7</v>
      </c>
      <c r="D57" s="29">
        <v>1</v>
      </c>
      <c r="E57" s="26"/>
      <c r="F57" s="19"/>
      <c r="G57" s="19"/>
      <c r="H57" s="23">
        <f t="shared" si="2"/>
        <v>0</v>
      </c>
      <c r="I57" s="4"/>
    </row>
    <row r="58" spans="1:16" ht="15" x14ac:dyDescent="0.2">
      <c r="A58" s="39" t="s">
        <v>74</v>
      </c>
      <c r="B58" s="39"/>
      <c r="C58" s="24"/>
      <c r="D58" s="29"/>
      <c r="E58" s="26"/>
      <c r="F58" s="19"/>
      <c r="G58" s="19"/>
      <c r="H58" s="19"/>
      <c r="I58" s="4"/>
    </row>
    <row r="59" spans="1:16" ht="71.25" x14ac:dyDescent="0.2">
      <c r="A59" s="45">
        <v>1</v>
      </c>
      <c r="B59" s="46" t="s">
        <v>73</v>
      </c>
      <c r="C59" s="45" t="s">
        <v>7</v>
      </c>
      <c r="D59" s="47">
        <v>1</v>
      </c>
      <c r="E59" s="46"/>
      <c r="F59" s="19"/>
      <c r="G59" s="19"/>
      <c r="H59" s="23">
        <f t="shared" si="2"/>
        <v>0</v>
      </c>
      <c r="I59" s="4"/>
    </row>
    <row r="60" spans="1:16" ht="15" customHeight="1" x14ac:dyDescent="0.25">
      <c r="C60" s="50" t="s">
        <v>25</v>
      </c>
      <c r="D60" s="51"/>
      <c r="E60" s="40"/>
      <c r="F60" s="48">
        <f>SUM(F5:F57)</f>
        <v>0</v>
      </c>
      <c r="G60" s="48"/>
      <c r="H60" s="48">
        <f>SUM(H6:H59)</f>
        <v>0</v>
      </c>
      <c r="I60" s="4"/>
      <c r="P60" s="3"/>
    </row>
    <row r="61" spans="1:16" ht="15" x14ac:dyDescent="0.25">
      <c r="C61" s="38" t="s">
        <v>26</v>
      </c>
      <c r="D61" s="38"/>
      <c r="E61" s="38"/>
      <c r="F61" s="49">
        <f>F60*13%</f>
        <v>0</v>
      </c>
      <c r="G61" s="49"/>
      <c r="H61" s="49">
        <f>H60*0.13</f>
        <v>0</v>
      </c>
      <c r="I61" s="4"/>
    </row>
    <row r="62" spans="1:16" s="3" customFormat="1" ht="15" x14ac:dyDescent="0.25">
      <c r="A62" s="10"/>
      <c r="C62" s="38" t="s">
        <v>27</v>
      </c>
      <c r="D62" s="38"/>
      <c r="E62" s="38"/>
      <c r="F62" s="48">
        <f>F60+F61</f>
        <v>0</v>
      </c>
      <c r="G62" s="48"/>
      <c r="H62" s="48">
        <f>H61+H60</f>
        <v>0</v>
      </c>
      <c r="I62" s="2"/>
    </row>
    <row r="68" spans="5:5" x14ac:dyDescent="0.2">
      <c r="E68" s="13" t="s">
        <v>53</v>
      </c>
    </row>
  </sheetData>
  <mergeCells count="12">
    <mergeCell ref="C62:E62"/>
    <mergeCell ref="A11:B11"/>
    <mergeCell ref="A42:B42"/>
    <mergeCell ref="A9:B9"/>
    <mergeCell ref="A48:B48"/>
    <mergeCell ref="A1:I1"/>
    <mergeCell ref="A2:I2"/>
    <mergeCell ref="A3:I3"/>
    <mergeCell ref="C60:E60"/>
    <mergeCell ref="C61:E61"/>
    <mergeCell ref="A5:B5"/>
    <mergeCell ref="A58:B58"/>
  </mergeCells>
  <pageMargins left="0.7" right="0.7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D1709C15E9E4591E59AE7C0F4DFE1" ma:contentTypeVersion="11" ma:contentTypeDescription="Create a new document." ma:contentTypeScope="" ma:versionID="3a1ec8d6a25ca8061652afac158c1975">
  <xsd:schema xmlns:xsd="http://www.w3.org/2001/XMLSchema" xmlns:xs="http://www.w3.org/2001/XMLSchema" xmlns:p="http://schemas.microsoft.com/office/2006/metadata/properties" xmlns:ns2="f1c78607-d443-4a6a-8a62-9f7553983751" xmlns:ns3="bb82cf52-fd5e-47a6-8166-0d736d135f9f" targetNamespace="http://schemas.microsoft.com/office/2006/metadata/properties" ma:root="true" ma:fieldsID="732c40327c478f04a13b75326ee8da23" ns2:_="" ns3:_="">
    <xsd:import namespace="f1c78607-d443-4a6a-8a62-9f7553983751"/>
    <xsd:import namespace="bb82cf52-fd5e-47a6-8166-0d736d135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8607-d443-4a6a-8a62-9f7553983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cf52-fd5e-47a6-8166-0d736d135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727853-15E8-4DD9-B0D4-E94ECE299F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0D35B5-E67B-4354-A454-8BF04120E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78607-d443-4a6a-8a62-9f7553983751"/>
    <ds:schemaRef ds:uri="bb82cf52-fd5e-47a6-8166-0d736d135f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E37643-FE6D-4BC3-9D23-3A2ADAB9A6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Approach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Pradhan, Shail Lal (Nepal)</cp:lastModifiedBy>
  <cp:lastPrinted>2021-12-15T07:40:12Z</cp:lastPrinted>
  <dcterms:created xsi:type="dcterms:W3CDTF">2021-12-06T08:35:10Z</dcterms:created>
  <dcterms:modified xsi:type="dcterms:W3CDTF">2022-01-14T09:29:14Z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0x010100A1AD1709C15E9E4591E59AE7C0F4DFE1</vt:lpwstr>
  </property>
</Properties>
</file>